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x22874\Desktop\"/>
    </mc:Choice>
  </mc:AlternateContent>
  <xr:revisionPtr revIDLastSave="0" documentId="8_{9A18B673-FFA2-4A01-B2B4-820DB25D1D8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PA" sheetId="1" r:id="rId1"/>
    <sheet name="Plan2" sheetId="2" state="hidden" r:id="rId2"/>
    <sheet name="Plan3" sheetId="3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6" i="1" l="1"/>
  <c r="G23" i="1" s="1"/>
  <c r="B26" i="1" l="1"/>
  <c r="C26" i="1" s="1"/>
  <c r="E26" i="1" s="1"/>
  <c r="D26" i="1" l="1"/>
  <c r="F26" i="1"/>
  <c r="G24" i="1" s="1"/>
  <c r="G25" i="1" l="1"/>
  <c r="I27" i="1" l="1"/>
  <c r="D2" i="2"/>
  <c r="E19" i="1" l="1"/>
</calcChain>
</file>

<file path=xl/sharedStrings.xml><?xml version="1.0" encoding="utf-8"?>
<sst xmlns="http://schemas.openxmlformats.org/spreadsheetml/2006/main" count="38" uniqueCount="38">
  <si>
    <t>FATURA DE PRESTAÇÃO DE SERVIÇO</t>
  </si>
  <si>
    <t>RECIBO DE PAGAMENTO AUTÔNOMO - RPA</t>
  </si>
  <si>
    <t>PIS / INSS</t>
  </si>
  <si>
    <t>CPF</t>
  </si>
  <si>
    <t>DATA DE NASCIMENTO</t>
  </si>
  <si>
    <t>NOME COMPLETO</t>
  </si>
  <si>
    <t>TELEFONE</t>
  </si>
  <si>
    <t>CEP</t>
  </si>
  <si>
    <t>ENDEREÇO COMPLETO</t>
  </si>
  <si>
    <t>IDENTIDADE</t>
  </si>
  <si>
    <t>CBO</t>
  </si>
  <si>
    <t>E-MAIL</t>
  </si>
  <si>
    <t>SERVIÇOS MÉDICOS / ODONTOLÓGICOS</t>
  </si>
  <si>
    <t>MÊS / ANO (COMPETÊNCIA)</t>
  </si>
  <si>
    <t>DESCRIÇÃO</t>
  </si>
  <si>
    <t>VALOR (R$)</t>
  </si>
  <si>
    <t>DATA DE EMISSÃO: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</si>
  <si>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</si>
  <si>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</si>
  <si>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</si>
  <si>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</si>
  <si>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</si>
  <si>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</si>
  <si>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</si>
  <si>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</si>
  <si>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</si>
  <si>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</si>
  <si>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</si>
  <si>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</si>
  <si>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ASSINATURA DIGITAL:</t>
  </si>
  <si>
    <t>CONSELHO DE CLASSE</t>
  </si>
  <si>
    <t>TOTAL APRESENTADO / CREDENCIADO (Valor total do serviço prestado)</t>
  </si>
  <si>
    <t>DESCONTOS LEGAIS – IR (De acordo com Tabela vigente do Ano)</t>
  </si>
  <si>
    <t>VALOR LÍQUIDO PARA PAGAMENTO</t>
  </si>
  <si>
    <r>
      <t xml:space="preserve">Recebi da empresa Fundação São Francisco Xavier, CNPJ: 19.878.404/0001-00, Endereço: Avenida KIYOSHI TSUNAWAKI – nº 41, Bairro das Águas, Ipatinga/MG, CEP: 35.160-158, pela prestação de Serviço de </t>
    </r>
    <r>
      <rPr>
        <b/>
        <sz val="10"/>
        <rFont val="Arial"/>
        <family val="2"/>
      </rPr>
      <t>XXXXXXXXXXXXXXXX</t>
    </r>
    <r>
      <rPr>
        <sz val="10"/>
        <rFont val="Arial"/>
        <family val="2"/>
      </rPr>
      <t xml:space="preserve"> a importância de </t>
    </r>
    <r>
      <rPr>
        <b/>
        <sz val="10"/>
        <rFont val="Arial"/>
        <family val="2"/>
      </rPr>
      <t>R$ X.XXX,XX (escrever o valor líquido por extenso)</t>
    </r>
    <r>
      <rPr>
        <sz val="10"/>
        <rFont val="Arial"/>
        <family val="2"/>
      </rPr>
      <t xml:space="preserve"> conforme discriminado abaixo:</t>
    </r>
  </si>
  <si>
    <t>CLASSIFICAÇÃO DA INFORMAÇÃO: CONFIDENCIAL</t>
  </si>
  <si>
    <t>DESCONTOS LEGAIS – INSS 20% (TETO MÁXIMO R$ 1.501,50) Caso tenha outra empresa como fonte pagadora, favor enviar a declaração de INSS.</t>
  </si>
  <si>
    <t>LOTE DE PAGAMENTO (REDE CREDENCIADA)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</si>
</sst>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0,000,000,0\-00"/>
    <numFmt numFmtId="165" formatCode="[&lt;=9999999]###\-####;\(###\)\ ###\-####"/>
    <numFmt numFmtId="166" formatCode="00000"/>
  </numFmts>
  <fonts count="16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8"/>
      <color theme="1"/>
      <name val="Arial"/>
      <family val="2"/>
    </font>
    <font>
      <sz val="12"/>
      <color theme="1"/>
      <name val="Arial"/>
      <family val="2"/>
    </font>
    <font>
      <b/>
      <sz val="10"/>
      <color theme="1"/>
      <name val="Arial"/>
      <family val="2"/>
    </font>
    <font>
      <b/>
      <sz val="18"/>
      <color theme="1"/>
      <name val="Arial"/>
      <family val="2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sz val="8"/>
      <color theme="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47">
    <xf numFmtId="0" fontId="0" fillId="0" borderId="0" xfId="0"/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0" fontId="3" fillId="2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8" fillId="2" borderId="0" xfId="0" applyFont="1" applyFill="1" applyAlignment="1">
      <alignment vertical="center"/>
    </xf>
    <xf numFmtId="0" fontId="8" fillId="0" borderId="0" xfId="0" applyFont="1" applyAlignment="1">
      <alignment vertical="center"/>
    </xf>
    <xf numFmtId="0" fontId="12" fillId="2" borderId="0" xfId="0" applyFont="1" applyFill="1" applyAlignment="1">
      <alignment vertical="center"/>
    </xf>
    <xf numFmtId="14" fontId="12" fillId="2" borderId="0" xfId="0" applyNumberFormat="1" applyFont="1" applyFill="1" applyAlignment="1">
      <alignment vertical="center"/>
    </xf>
    <xf numFmtId="0" fontId="12" fillId="2" borderId="0" xfId="0" applyFont="1" applyFill="1" applyAlignment="1">
      <alignment horizontal="center" vertical="center"/>
    </xf>
    <xf numFmtId="43" fontId="12" fillId="2" borderId="0" xfId="0" applyNumberFormat="1" applyFont="1" applyFill="1" applyAlignment="1">
      <alignment vertical="center"/>
    </xf>
    <xf numFmtId="0" fontId="12" fillId="0" borderId="0" xfId="0" applyFont="1" applyAlignment="1">
      <alignment vertical="center"/>
    </xf>
    <xf numFmtId="0" fontId="9" fillId="2" borderId="0" xfId="0" applyFont="1" applyFill="1" applyAlignment="1">
      <alignment vertical="center"/>
    </xf>
    <xf numFmtId="0" fontId="9" fillId="2" borderId="0" xfId="0" applyFont="1" applyFill="1" applyAlignment="1">
      <alignment horizontal="center" vertical="center"/>
    </xf>
    <xf numFmtId="14" fontId="10" fillId="2" borderId="0" xfId="0" applyNumberFormat="1" applyFont="1" applyFill="1" applyAlignment="1">
      <alignment horizontal="center" vertical="top"/>
    </xf>
    <xf numFmtId="0" fontId="9" fillId="0" borderId="0" xfId="0" applyFont="1" applyAlignment="1">
      <alignment vertical="center"/>
    </xf>
    <xf numFmtId="43" fontId="3" fillId="2" borderId="1" xfId="1" applyFont="1" applyFill="1" applyBorder="1" applyAlignment="1" applyProtection="1">
      <alignment horizontal="center" vertical="center"/>
      <protection locked="0"/>
    </xf>
    <xf numFmtId="43" fontId="3" fillId="2" borderId="1" xfId="1" applyFont="1" applyFill="1" applyBorder="1" applyAlignment="1" applyProtection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1" fontId="3" fillId="2" borderId="4" xfId="0" applyNumberFormat="1" applyFont="1" applyFill="1" applyBorder="1" applyAlignment="1" applyProtection="1">
      <alignment horizontal="center" vertical="center"/>
      <protection locked="0"/>
    </xf>
    <xf numFmtId="1" fontId="3" fillId="2" borderId="2" xfId="0" applyNumberFormat="1" applyFont="1" applyFill="1" applyBorder="1" applyAlignment="1" applyProtection="1">
      <alignment horizontal="center" vertical="center"/>
      <protection locked="0"/>
    </xf>
    <xf numFmtId="1" fontId="3" fillId="2" borderId="3" xfId="0" applyNumberFormat="1" applyFont="1" applyFill="1" applyBorder="1" applyAlignment="1" applyProtection="1">
      <alignment horizontal="center" vertical="center"/>
      <protection locked="0"/>
    </xf>
    <xf numFmtId="0" fontId="4" fillId="2" borderId="0" xfId="0" applyFont="1" applyFill="1" applyAlignment="1">
      <alignment horizontal="center" vertical="center"/>
    </xf>
    <xf numFmtId="0" fontId="13" fillId="2" borderId="5" xfId="0" applyFont="1" applyFill="1" applyBorder="1" applyAlignment="1" applyProtection="1">
      <alignment horizontal="justify" vertical="center" wrapText="1"/>
      <protection locked="0"/>
    </xf>
    <xf numFmtId="166" fontId="3" fillId="2" borderId="1" xfId="0" applyNumberFormat="1" applyFont="1" applyFill="1" applyBorder="1" applyAlignment="1" applyProtection="1">
      <alignment horizontal="center" vertical="center"/>
      <protection locked="0"/>
    </xf>
    <xf numFmtId="49" fontId="3" fillId="2" borderId="4" xfId="0" applyNumberFormat="1" applyFont="1" applyFill="1" applyBorder="1" applyAlignment="1" applyProtection="1">
      <alignment horizontal="center" vertical="center"/>
      <protection locked="0"/>
    </xf>
    <xf numFmtId="49" fontId="3" fillId="2" borderId="2" xfId="0" applyNumberFormat="1" applyFont="1" applyFill="1" applyBorder="1" applyAlignment="1" applyProtection="1">
      <alignment horizontal="center" vertical="center"/>
      <protection locked="0"/>
    </xf>
    <xf numFmtId="49" fontId="3" fillId="2" borderId="3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Font="1" applyFill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 applyProtection="1">
      <alignment horizontal="center" vertical="center"/>
      <protection locked="0"/>
    </xf>
    <xf numFmtId="164" fontId="3" fillId="2" borderId="1" xfId="0" applyNumberFormat="1" applyFont="1" applyFill="1" applyBorder="1" applyAlignment="1" applyProtection="1">
      <alignment horizontal="center" vertical="center"/>
      <protection locked="0"/>
    </xf>
    <xf numFmtId="165" fontId="3" fillId="2" borderId="1" xfId="0" quotePrefix="1" applyNumberFormat="1" applyFont="1" applyFill="1" applyBorder="1" applyAlignment="1" applyProtection="1">
      <alignment horizontal="center" vertical="center"/>
      <protection locked="0"/>
    </xf>
    <xf numFmtId="165" fontId="3" fillId="2" borderId="1" xfId="0" applyNumberFormat="1" applyFont="1" applyFill="1" applyBorder="1" applyAlignment="1" applyProtection="1">
      <alignment horizontal="center" vertical="center"/>
      <protection locked="0"/>
    </xf>
    <xf numFmtId="0" fontId="15" fillId="2" borderId="0" xfId="0" applyFont="1" applyFill="1" applyAlignment="1">
      <alignment horizontal="center" vertical="center"/>
    </xf>
    <xf numFmtId="2" fontId="7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 applyProtection="1">
      <alignment horizontal="center" vertical="center"/>
      <protection locked="0"/>
    </xf>
    <xf numFmtId="0" fontId="10" fillId="2" borderId="0" xfId="0" applyFont="1" applyFill="1" applyAlignment="1">
      <alignment horizontal="right" vertical="center"/>
    </xf>
    <xf numFmtId="0" fontId="10" fillId="2" borderId="0" xfId="0" applyFont="1" applyFill="1" applyAlignment="1">
      <alignment horizontal="left" vertical="center"/>
    </xf>
    <xf numFmtId="0" fontId="2" fillId="2" borderId="4" xfId="0" applyFont="1" applyFill="1" applyBorder="1" applyAlignment="1">
      <alignment horizontal="left" vertical="center" wrapText="1" indent="1"/>
    </xf>
    <xf numFmtId="0" fontId="2" fillId="2" borderId="2" xfId="0" applyFont="1" applyFill="1" applyBorder="1" applyAlignment="1">
      <alignment horizontal="left" vertical="center" wrapText="1" indent="1"/>
    </xf>
    <xf numFmtId="0" fontId="2" fillId="2" borderId="3" xfId="0" applyFont="1" applyFill="1" applyBorder="1" applyAlignment="1">
      <alignment horizontal="left" vertical="center" wrapText="1" indent="1"/>
    </xf>
    <xf numFmtId="0" fontId="11" fillId="2" borderId="1" xfId="0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7"/>
  <sheetViews>
    <sheetView tabSelected="1" workbookViewId="0">
      <selection activeCell="B5" sqref="B5:I5"/>
    </sheetView>
  </sheetViews>
  <sheetFormatPr defaultColWidth="0" defaultRowHeight="15" zeroHeight="1" x14ac:dyDescent="0.25"/>
  <cols>
    <col min="1" max="1" width="2.28515625" style="2" customWidth="1"/>
    <col min="2" max="9" width="10.85546875" style="2" customWidth="1"/>
    <col min="10" max="10" width="2.28515625" style="2" customWidth="1"/>
    <col min="11" max="11" width="15" style="2" hidden="1" customWidth="1"/>
    <col min="12" max="16384" width="9.140625" style="2" hidden="1"/>
  </cols>
  <sheetData>
    <row r="1" spans="1:10" ht="23.25" x14ac:dyDescent="0.25">
      <c r="A1" s="1"/>
      <c r="B1" s="31" t="s">
        <v>0</v>
      </c>
      <c r="C1" s="31"/>
      <c r="D1" s="31"/>
      <c r="E1" s="31"/>
      <c r="F1" s="31"/>
      <c r="G1" s="31"/>
      <c r="H1" s="31"/>
      <c r="I1" s="31"/>
      <c r="J1" s="1"/>
    </row>
    <row r="2" spans="1:10" x14ac:dyDescent="0.25">
      <c r="A2" s="1"/>
      <c r="B2" s="25" t="s">
        <v>1</v>
      </c>
      <c r="C2" s="25"/>
      <c r="D2" s="25"/>
      <c r="E2" s="25"/>
      <c r="F2" s="25"/>
      <c r="G2" s="25"/>
      <c r="H2" s="25"/>
      <c r="I2" s="25"/>
      <c r="J2" s="1"/>
    </row>
    <row r="3" spans="1:10" ht="15" customHeight="1" x14ac:dyDescent="0.25">
      <c r="A3" s="1"/>
      <c r="B3" s="3"/>
      <c r="C3" s="3"/>
      <c r="D3" s="3"/>
      <c r="E3" s="3"/>
      <c r="F3" s="3"/>
      <c r="G3" s="3"/>
      <c r="H3" s="3"/>
      <c r="I3" s="3"/>
      <c r="J3" s="1"/>
    </row>
    <row r="4" spans="1:10" s="5" customFormat="1" ht="11.25" customHeight="1" x14ac:dyDescent="0.25">
      <c r="A4" s="4"/>
      <c r="B4" s="19" t="s">
        <v>5</v>
      </c>
      <c r="C4" s="20"/>
      <c r="D4" s="20"/>
      <c r="E4" s="20"/>
      <c r="F4" s="20"/>
      <c r="G4" s="20"/>
      <c r="H4" s="20"/>
      <c r="I4" s="21"/>
      <c r="J4" s="4"/>
    </row>
    <row r="5" spans="1:10" ht="19.5" customHeight="1" x14ac:dyDescent="0.25">
      <c r="A5" s="1"/>
      <c r="B5" s="28"/>
      <c r="C5" s="29"/>
      <c r="D5" s="29"/>
      <c r="E5" s="29"/>
      <c r="F5" s="29"/>
      <c r="G5" s="29"/>
      <c r="H5" s="29"/>
      <c r="I5" s="30"/>
      <c r="J5" s="1"/>
    </row>
    <row r="6" spans="1:10" s="5" customFormat="1" ht="11.25" customHeight="1" x14ac:dyDescent="0.25">
      <c r="A6" s="4"/>
      <c r="B6" s="32" t="s">
        <v>4</v>
      </c>
      <c r="C6" s="32"/>
      <c r="D6" s="32" t="s">
        <v>3</v>
      </c>
      <c r="E6" s="32"/>
      <c r="F6" s="32"/>
      <c r="G6" s="32" t="s">
        <v>6</v>
      </c>
      <c r="H6" s="32"/>
      <c r="I6" s="32"/>
      <c r="J6" s="4"/>
    </row>
    <row r="7" spans="1:10" ht="19.5" customHeight="1" x14ac:dyDescent="0.25">
      <c r="A7" s="1"/>
      <c r="B7" s="33"/>
      <c r="C7" s="33"/>
      <c r="D7" s="34"/>
      <c r="E7" s="34"/>
      <c r="F7" s="34"/>
      <c r="G7" s="35"/>
      <c r="H7" s="36"/>
      <c r="I7" s="36"/>
      <c r="J7" s="1"/>
    </row>
    <row r="8" spans="1:10" ht="11.25" customHeight="1" x14ac:dyDescent="0.25">
      <c r="A8" s="1"/>
      <c r="B8" s="19" t="s">
        <v>2</v>
      </c>
      <c r="C8" s="20"/>
      <c r="D8" s="21"/>
      <c r="E8" s="19" t="s">
        <v>9</v>
      </c>
      <c r="F8" s="20"/>
      <c r="G8" s="21"/>
      <c r="H8" s="19" t="s">
        <v>10</v>
      </c>
      <c r="I8" s="21"/>
      <c r="J8" s="1"/>
    </row>
    <row r="9" spans="1:10" ht="19.5" customHeight="1" x14ac:dyDescent="0.25">
      <c r="A9" s="1"/>
      <c r="B9" s="22"/>
      <c r="C9" s="23"/>
      <c r="D9" s="24"/>
      <c r="E9" s="22"/>
      <c r="F9" s="23"/>
      <c r="G9" s="24"/>
      <c r="H9" s="22"/>
      <c r="I9" s="24"/>
      <c r="J9" s="1"/>
    </row>
    <row r="10" spans="1:10" s="5" customFormat="1" ht="11.25" customHeight="1" x14ac:dyDescent="0.25">
      <c r="A10" s="4"/>
      <c r="B10" s="19" t="s">
        <v>30</v>
      </c>
      <c r="C10" s="20"/>
      <c r="D10" s="20"/>
      <c r="E10" s="21"/>
      <c r="F10" s="19" t="s">
        <v>37</v>
      </c>
      <c r="G10" s="20"/>
      <c r="H10" s="20"/>
      <c r="I10" s="21"/>
      <c r="J10" s="4"/>
    </row>
    <row r="11" spans="1:10" ht="19.5" customHeight="1" x14ac:dyDescent="0.25">
      <c r="A11" s="1"/>
      <c r="B11" s="22"/>
      <c r="C11" s="23"/>
      <c r="D11" s="23"/>
      <c r="E11" s="24"/>
      <c r="F11" s="22"/>
      <c r="G11" s="23"/>
      <c r="H11" s="23"/>
      <c r="I11" s="24"/>
      <c r="J11" s="1"/>
    </row>
    <row r="12" spans="1:10" ht="11.25" customHeight="1" x14ac:dyDescent="0.25">
      <c r="A12" s="1"/>
      <c r="B12" s="19" t="s">
        <v>8</v>
      </c>
      <c r="C12" s="20"/>
      <c r="D12" s="20"/>
      <c r="E12" s="20"/>
      <c r="F12" s="20"/>
      <c r="G12" s="20"/>
      <c r="H12" s="20"/>
      <c r="I12" s="21"/>
      <c r="J12" s="1"/>
    </row>
    <row r="13" spans="1:10" ht="19.5" customHeight="1" x14ac:dyDescent="0.25">
      <c r="A13" s="1"/>
      <c r="B13" s="28"/>
      <c r="C13" s="29"/>
      <c r="D13" s="29"/>
      <c r="E13" s="29"/>
      <c r="F13" s="29"/>
      <c r="G13" s="29"/>
      <c r="H13" s="29"/>
      <c r="I13" s="30"/>
      <c r="J13" s="1"/>
    </row>
    <row r="14" spans="1:10" ht="11.25" customHeight="1" x14ac:dyDescent="0.25">
      <c r="A14" s="1"/>
      <c r="B14" s="32" t="s">
        <v>7</v>
      </c>
      <c r="C14" s="32"/>
      <c r="D14" s="19" t="s">
        <v>11</v>
      </c>
      <c r="E14" s="20"/>
      <c r="F14" s="20"/>
      <c r="G14" s="20"/>
      <c r="H14" s="20"/>
      <c r="I14" s="21"/>
      <c r="J14" s="1"/>
    </row>
    <row r="15" spans="1:10" ht="19.5" customHeight="1" x14ac:dyDescent="0.25">
      <c r="A15" s="1"/>
      <c r="B15" s="27"/>
      <c r="C15" s="27"/>
      <c r="D15" s="28"/>
      <c r="E15" s="29"/>
      <c r="F15" s="29"/>
      <c r="G15" s="29"/>
      <c r="H15" s="29"/>
      <c r="I15" s="30"/>
      <c r="J15" s="1"/>
    </row>
    <row r="16" spans="1:10" ht="1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</row>
    <row r="17" spans="1:10" x14ac:dyDescent="0.25">
      <c r="A17" s="1"/>
      <c r="B17" s="25" t="s">
        <v>12</v>
      </c>
      <c r="C17" s="25"/>
      <c r="D17" s="25"/>
      <c r="E17" s="25"/>
      <c r="F17" s="25"/>
      <c r="G17" s="25"/>
      <c r="H17" s="25"/>
      <c r="I17" s="25"/>
      <c r="J17" s="1"/>
    </row>
    <row r="18" spans="1:10" ht="71.25" customHeight="1" x14ac:dyDescent="0.25">
      <c r="A18" s="1"/>
      <c r="B18" s="26" t="s">
        <v>34</v>
      </c>
      <c r="C18" s="26"/>
      <c r="D18" s="26"/>
      <c r="E18" s="26"/>
      <c r="F18" s="26"/>
      <c r="G18" s="26"/>
      <c r="H18" s="26"/>
      <c r="I18" s="26"/>
      <c r="J18" s="1"/>
    </row>
    <row r="19" spans="1:10" ht="22.5" customHeight="1" x14ac:dyDescent="0.25">
      <c r="A19" s="1"/>
      <c r="B19" s="32" t="s">
        <v>13</v>
      </c>
      <c r="C19" s="32"/>
      <c r="D19" s="32"/>
      <c r="E19" s="38" t="str">
        <f ca="1">CONCATENATE(E26,D26)</f>
        <v>AGOSTO / 2023</v>
      </c>
      <c r="F19" s="38"/>
      <c r="G19" s="38"/>
      <c r="H19" s="38"/>
      <c r="I19" s="38"/>
      <c r="J19" s="1"/>
    </row>
    <row r="20" spans="1:10" ht="8.2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0" ht="18" customHeight="1" x14ac:dyDescent="0.25">
      <c r="A21" s="1"/>
      <c r="B21" s="32" t="s">
        <v>14</v>
      </c>
      <c r="C21" s="32"/>
      <c r="D21" s="32"/>
      <c r="E21" s="32"/>
      <c r="F21" s="32"/>
      <c r="G21" s="32" t="s">
        <v>15</v>
      </c>
      <c r="H21" s="32"/>
      <c r="I21" s="32"/>
      <c r="J21" s="1"/>
    </row>
    <row r="22" spans="1:10" ht="34.5" customHeight="1" x14ac:dyDescent="0.25">
      <c r="A22" s="1"/>
      <c r="B22" s="42" t="s">
        <v>31</v>
      </c>
      <c r="C22" s="43"/>
      <c r="D22" s="43"/>
      <c r="E22" s="43"/>
      <c r="F22" s="44"/>
      <c r="G22" s="17">
        <v>0</v>
      </c>
      <c r="H22" s="17"/>
      <c r="I22" s="17"/>
      <c r="J22" s="1"/>
    </row>
    <row r="23" spans="1:10" s="7" customFormat="1" ht="34.5" customHeight="1" x14ac:dyDescent="0.25">
      <c r="A23" s="6"/>
      <c r="B23" s="45" t="s">
        <v>36</v>
      </c>
      <c r="C23" s="45"/>
      <c r="D23" s="45"/>
      <c r="E23" s="45"/>
      <c r="F23" s="45"/>
      <c r="G23" s="17">
        <f>IF(G26&gt;=1501.5,1501.5,G22*20%)</f>
        <v>0</v>
      </c>
      <c r="H23" s="17"/>
      <c r="I23" s="17"/>
      <c r="J23" s="6"/>
    </row>
    <row r="24" spans="1:10" s="7" customFormat="1" ht="34.5" customHeight="1" x14ac:dyDescent="0.25">
      <c r="A24" s="6"/>
      <c r="B24" s="45" t="s">
        <v>32</v>
      </c>
      <c r="C24" s="45"/>
      <c r="D24" s="45"/>
      <c r="E24" s="45"/>
      <c r="F24" s="45"/>
      <c r="G24" s="17">
        <f>IF(F26&lt;=2112,0,IF(AND(F26&gt;2112,F26&lt;=2826.65),F26*7.5%-158.4,IF(AND(F26&gt;2826.65,F26&lt;=3751.05),F26*15%-370.4,IF(AND(F26&gt;3751.05,F26&lt;=4664.68),F26*22.5%-651.73,IF(F26&gt;4664.68,F26*27.5%-884.96)))))</f>
        <v>0</v>
      </c>
      <c r="H24" s="17"/>
      <c r="I24" s="17"/>
      <c r="J24" s="6"/>
    </row>
    <row r="25" spans="1:10" s="7" customFormat="1" ht="34.5" customHeight="1" x14ac:dyDescent="0.25">
      <c r="A25" s="6"/>
      <c r="B25" s="46" t="s">
        <v>33</v>
      </c>
      <c r="C25" s="46"/>
      <c r="D25" s="46"/>
      <c r="E25" s="46"/>
      <c r="F25" s="46"/>
      <c r="G25" s="18">
        <f>G22-G23-G24</f>
        <v>0</v>
      </c>
      <c r="H25" s="18"/>
      <c r="I25" s="18"/>
      <c r="J25" s="6"/>
    </row>
    <row r="26" spans="1:10" s="12" customFormat="1" ht="9" customHeight="1" x14ac:dyDescent="0.25">
      <c r="A26" s="8"/>
      <c r="B26" s="9">
        <f ca="1">TODAY()</f>
        <v>45141</v>
      </c>
      <c r="C26" s="10">
        <f ca="1">MONTH(B26)</f>
        <v>8</v>
      </c>
      <c r="D26" s="10" t="str">
        <f ca="1">" / "&amp;YEAR(B26)</f>
        <v xml:space="preserve"> / 2023</v>
      </c>
      <c r="E26" s="10" t="str">
        <f ca="1">VLOOKUP(C26,Plan2!$A$1:$B$12,2,FALSE)</f>
        <v>AGOSTO</v>
      </c>
      <c r="F26" s="11">
        <f>G22-G23</f>
        <v>0</v>
      </c>
      <c r="G26" s="11">
        <f>G22*20%</f>
        <v>0</v>
      </c>
      <c r="H26" s="8"/>
      <c r="I26" s="8"/>
      <c r="J26" s="8"/>
    </row>
    <row r="27" spans="1:10" s="16" customFormat="1" ht="15" customHeight="1" x14ac:dyDescent="0.25">
      <c r="A27" s="13"/>
      <c r="B27" s="41" t="s">
        <v>29</v>
      </c>
      <c r="C27" s="41"/>
      <c r="D27" s="14"/>
      <c r="E27" s="14"/>
      <c r="F27" s="14"/>
      <c r="G27" s="40" t="s">
        <v>16</v>
      </c>
      <c r="H27" s="40"/>
      <c r="I27" s="15">
        <f ca="1">TODAY()</f>
        <v>45141</v>
      </c>
      <c r="J27" s="13"/>
    </row>
    <row r="28" spans="1:10" s="7" customFormat="1" ht="20.25" customHeight="1" x14ac:dyDescent="0.25">
      <c r="A28" s="6"/>
      <c r="B28" s="39"/>
      <c r="C28" s="39"/>
      <c r="D28" s="39"/>
      <c r="E28" s="39"/>
      <c r="F28" s="39"/>
      <c r="G28" s="39"/>
      <c r="H28" s="39"/>
      <c r="I28" s="39"/>
      <c r="J28" s="6"/>
    </row>
    <row r="29" spans="1:10" s="7" customFormat="1" ht="20.25" customHeight="1" x14ac:dyDescent="0.25">
      <c r="A29" s="6"/>
      <c r="B29" s="39"/>
      <c r="C29" s="39"/>
      <c r="D29" s="39"/>
      <c r="E29" s="39"/>
      <c r="F29" s="39"/>
      <c r="G29" s="39"/>
      <c r="H29" s="39"/>
      <c r="I29" s="39"/>
      <c r="J29" s="6"/>
    </row>
    <row r="30" spans="1:10" s="7" customFormat="1" ht="20.25" customHeight="1" x14ac:dyDescent="0.25">
      <c r="A30" s="6"/>
      <c r="B30" s="39"/>
      <c r="C30" s="39"/>
      <c r="D30" s="39"/>
      <c r="E30" s="39"/>
      <c r="F30" s="39"/>
      <c r="G30" s="39"/>
      <c r="H30" s="39"/>
      <c r="I30" s="39"/>
      <c r="J30" s="6"/>
    </row>
    <row r="31" spans="1:10" s="7" customFormat="1" ht="20.25" customHeight="1" x14ac:dyDescent="0.25">
      <c r="A31" s="6"/>
      <c r="B31" s="39"/>
      <c r="C31" s="39"/>
      <c r="D31" s="39"/>
      <c r="E31" s="39"/>
      <c r="F31" s="39"/>
      <c r="G31" s="39"/>
      <c r="H31" s="39"/>
      <c r="I31" s="39"/>
      <c r="J31" s="6"/>
    </row>
    <row r="32" spans="1:10" s="7" customFormat="1" ht="20.25" customHeight="1" x14ac:dyDescent="0.25">
      <c r="A32" s="6"/>
      <c r="B32" s="39"/>
      <c r="C32" s="39"/>
      <c r="D32" s="39"/>
      <c r="E32" s="39"/>
      <c r="F32" s="39"/>
      <c r="G32" s="39"/>
      <c r="H32" s="39"/>
      <c r="I32" s="39"/>
      <c r="J32" s="6"/>
    </row>
    <row r="33" spans="1:10" s="7" customFormat="1" ht="20.25" customHeight="1" x14ac:dyDescent="0.25">
      <c r="A33" s="6"/>
      <c r="B33" s="39"/>
      <c r="C33" s="39"/>
      <c r="D33" s="39"/>
      <c r="E33" s="39"/>
      <c r="F33" s="39"/>
      <c r="G33" s="39"/>
      <c r="H33" s="39"/>
      <c r="I33" s="39"/>
      <c r="J33" s="6"/>
    </row>
    <row r="34" spans="1:10" s="7" customFormat="1" ht="20.25" customHeight="1" x14ac:dyDescent="0.25">
      <c r="A34" s="6"/>
      <c r="B34" s="39"/>
      <c r="C34" s="39"/>
      <c r="D34" s="39"/>
      <c r="E34" s="39"/>
      <c r="F34" s="39"/>
      <c r="G34" s="39"/>
      <c r="H34" s="39"/>
      <c r="I34" s="39"/>
      <c r="J34" s="6"/>
    </row>
    <row r="35" spans="1:10" s="7" customFormat="1" ht="20.25" customHeight="1" x14ac:dyDescent="0.25">
      <c r="A35" s="6"/>
      <c r="B35" s="39"/>
      <c r="C35" s="39"/>
      <c r="D35" s="39"/>
      <c r="E35" s="39"/>
      <c r="F35" s="39"/>
      <c r="G35" s="39"/>
      <c r="H35" s="39"/>
      <c r="I35" s="39"/>
      <c r="J35" s="6"/>
    </row>
    <row r="36" spans="1:10" s="7" customFormat="1" ht="20.25" customHeight="1" x14ac:dyDescent="0.25">
      <c r="A36" s="13"/>
      <c r="B36" s="39"/>
      <c r="C36" s="39"/>
      <c r="D36" s="39"/>
      <c r="E36" s="39"/>
      <c r="F36" s="39"/>
      <c r="G36" s="39"/>
      <c r="H36" s="39"/>
      <c r="I36" s="39"/>
      <c r="J36" s="13"/>
    </row>
    <row r="37" spans="1:10" ht="14.25" customHeight="1" x14ac:dyDescent="0.25">
      <c r="A37" s="1"/>
      <c r="B37" s="37" t="s">
        <v>35</v>
      </c>
      <c r="C37" s="37"/>
      <c r="D37" s="37"/>
      <c r="E37" s="37"/>
      <c r="F37" s="37"/>
      <c r="G37" s="37"/>
      <c r="H37" s="37"/>
      <c r="I37" s="37"/>
      <c r="J37" s="1"/>
    </row>
  </sheetData>
  <sheetProtection password="C615" sheet="1" objects="1" scenarios="1" selectLockedCells="1"/>
  <mergeCells count="44">
    <mergeCell ref="B37:I37"/>
    <mergeCell ref="B19:D19"/>
    <mergeCell ref="E19:I19"/>
    <mergeCell ref="B13:I13"/>
    <mergeCell ref="B14:C14"/>
    <mergeCell ref="D14:I14"/>
    <mergeCell ref="B28:I36"/>
    <mergeCell ref="G27:H27"/>
    <mergeCell ref="B27:C27"/>
    <mergeCell ref="B21:F21"/>
    <mergeCell ref="B22:F22"/>
    <mergeCell ref="B23:F23"/>
    <mergeCell ref="B24:F24"/>
    <mergeCell ref="B25:F25"/>
    <mergeCell ref="G21:I21"/>
    <mergeCell ref="G22:I22"/>
    <mergeCell ref="H9:I9"/>
    <mergeCell ref="B8:D8"/>
    <mergeCell ref="B9:D9"/>
    <mergeCell ref="E9:G9"/>
    <mergeCell ref="E8:G8"/>
    <mergeCell ref="H8:I8"/>
    <mergeCell ref="B1:I1"/>
    <mergeCell ref="B2:I2"/>
    <mergeCell ref="B6:C6"/>
    <mergeCell ref="B7:C7"/>
    <mergeCell ref="D6:F6"/>
    <mergeCell ref="D7:F7"/>
    <mergeCell ref="B4:I4"/>
    <mergeCell ref="B5:I5"/>
    <mergeCell ref="G6:I6"/>
    <mergeCell ref="G7:I7"/>
    <mergeCell ref="G23:I23"/>
    <mergeCell ref="G24:I24"/>
    <mergeCell ref="G25:I25"/>
    <mergeCell ref="B10:E10"/>
    <mergeCell ref="B11:E11"/>
    <mergeCell ref="F11:I11"/>
    <mergeCell ref="B17:I17"/>
    <mergeCell ref="B18:I18"/>
    <mergeCell ref="B12:I12"/>
    <mergeCell ref="F10:I10"/>
    <mergeCell ref="B15:C15"/>
    <mergeCell ref="D15:I15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2"/>
  <sheetViews>
    <sheetView workbookViewId="0">
      <selection activeCell="C25" sqref="C25"/>
    </sheetView>
  </sheetViews>
  <sheetFormatPr defaultRowHeight="15" x14ac:dyDescent="0.25"/>
  <cols>
    <col min="2" max="2" width="11.5703125" bestFit="1" customWidth="1"/>
  </cols>
  <sheetData>
    <row r="1" spans="1:4" x14ac:dyDescent="0.25">
      <c r="A1">
        <v>1</v>
      </c>
      <c r="B1" t="s">
        <v>17</v>
      </c>
    </row>
    <row r="2" spans="1:4" x14ac:dyDescent="0.25">
      <c r="A2">
        <v>2</v>
      </c>
      <c r="B2" t="s">
        <v>18</v>
      </c>
      <c r="D2" t="str">
        <f ca="1">VLOOKUP(RPA!C26,Plan2!$A$1:$B$12,2,FALSE)</f>
        <v>AGOSTO</v>
      </c>
    </row>
    <row r="3" spans="1:4" x14ac:dyDescent="0.25">
      <c r="A3">
        <v>3</v>
      </c>
      <c r="B3" t="s">
        <v>19</v>
      </c>
    </row>
    <row r="4" spans="1:4" x14ac:dyDescent="0.25">
      <c r="A4">
        <v>4</v>
      </c>
      <c r="B4" t="s">
        <v>20</v>
      </c>
    </row>
    <row r="5" spans="1:4" x14ac:dyDescent="0.25">
      <c r="A5">
        <v>5</v>
      </c>
      <c r="B5" t="s">
        <v>21</v>
      </c>
    </row>
    <row r="6" spans="1:4" x14ac:dyDescent="0.25">
      <c r="A6">
        <v>6</v>
      </c>
      <c r="B6" t="s">
        <v>22</v>
      </c>
    </row>
    <row r="7" spans="1:4" x14ac:dyDescent="0.25">
      <c r="A7">
        <v>7</v>
      </c>
      <c r="B7" t="s">
        <v>23</v>
      </c>
    </row>
    <row r="8" spans="1:4" x14ac:dyDescent="0.25">
      <c r="A8">
        <v>8</v>
      </c>
      <c r="B8" t="s">
        <v>24</v>
      </c>
    </row>
    <row r="9" spans="1:4" x14ac:dyDescent="0.25">
      <c r="A9">
        <v>9</v>
      </c>
      <c r="B9" t="s">
        <v>25</v>
      </c>
    </row>
    <row r="10" spans="1:4" x14ac:dyDescent="0.25">
      <c r="A10">
        <v>10</v>
      </c>
      <c r="B10" t="s">
        <v>26</v>
      </c>
    </row>
    <row r="11" spans="1:4" x14ac:dyDescent="0.25">
      <c r="A11">
        <v>11</v>
      </c>
      <c r="B11" t="s">
        <v>27</v>
      </c>
    </row>
    <row r="12" spans="1:4" x14ac:dyDescent="0.25">
      <c r="A12">
        <v>12</v>
      </c>
      <c r="B12" t="s">
        <v>28</v>
      </c>
    </row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C25" sqref="C25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RPA</vt:lpstr>
      <vt:lpstr>Plan2</vt:lpstr>
      <vt:lpstr>Plan3</vt:lpstr>
    </vt:vector>
  </TitlesOfParts>
  <Company>Usiminas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 Sather Ferreira Silva</dc:creator>
  <cp:lastModifiedBy>Reinirdes Nogueira Gloria</cp:lastModifiedBy>
  <cp:lastPrinted>2023-05-09T11:55:53Z</cp:lastPrinted>
  <dcterms:created xsi:type="dcterms:W3CDTF">2023-02-28T19:04:57Z</dcterms:created>
  <dcterms:modified xsi:type="dcterms:W3CDTF">2023-08-03T10:58:30Z</dcterms:modified>
</cp:coreProperties>
</file>